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heckCompatibility="1" defaultThemeVersion="166925"/>
  <mc:AlternateContent xmlns:mc="http://schemas.openxmlformats.org/markup-compatibility/2006">
    <mc:Choice Requires="x15">
      <x15ac:absPath xmlns:x15ac="http://schemas.microsoft.com/office/spreadsheetml/2010/11/ac" url="C:\Users\w11\Desktop\งานส่วนยุทธศาสตร์\"/>
    </mc:Choice>
  </mc:AlternateContent>
  <xr:revisionPtr revIDLastSave="0" documentId="13_ncr:1_{7C87B599-3BAA-4E9F-824C-61578BFFFE90}" xr6:coauthVersionLast="47" xr6:coauthVersionMax="47" xr10:uidLastSave="{00000000-0000-0000-0000-000000000000}"/>
  <bookViews>
    <workbookView xWindow="-120" yWindow="-120" windowWidth="24240" windowHeight="13020" activeTab="1" xr2:uid="{00000000-000D-0000-FFFF-FFFF00000000}"/>
  </bookViews>
  <sheets>
    <sheet name="แบบฟอร์มแผนงาน" sheetId="1" r:id="rId1"/>
    <sheet name="แผนเงิน(รายเดือน)" sheetId="2" r:id="rId2"/>
  </sheets>
  <definedNames>
    <definedName name="_xlnm.Print_Titles" localSheetId="0">แบบฟอร์มแผนงาน!$1:$4</definedName>
    <definedName name="_xlnm.Print_Titles" localSheetId="1">'แผนเงิน(รายเดือน)'!$1:$4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0" i="2" l="1"/>
  <c r="K10" i="2"/>
  <c r="J10" i="2"/>
  <c r="C8" i="2"/>
  <c r="C11" i="2"/>
  <c r="C9" i="2"/>
  <c r="L7" i="2"/>
  <c r="L6" i="2" s="1"/>
  <c r="L5" i="2" s="1"/>
  <c r="K7" i="2"/>
  <c r="K6" i="2" s="1"/>
  <c r="K5" i="2" s="1"/>
  <c r="J7" i="2"/>
  <c r="I10" i="2"/>
  <c r="H10" i="2"/>
  <c r="G10" i="2"/>
  <c r="F10" i="2"/>
  <c r="E10" i="2"/>
  <c r="D10" i="2"/>
  <c r="C10" i="2"/>
  <c r="I6" i="2"/>
  <c r="H6" i="2"/>
  <c r="G6" i="2"/>
  <c r="F6" i="2"/>
  <c r="E6" i="2"/>
  <c r="D6" i="2"/>
  <c r="I5" i="2"/>
  <c r="H5" i="2"/>
  <c r="G5" i="2"/>
  <c r="F5" i="2"/>
  <c r="E5" i="2"/>
  <c r="D5" i="2"/>
  <c r="J6" i="2" l="1"/>
  <c r="J5" i="2" s="1"/>
  <c r="C7" i="2"/>
  <c r="C6" i="2" s="1"/>
  <c r="C5" i="2" s="1"/>
</calcChain>
</file>

<file path=xl/sharedStrings.xml><?xml version="1.0" encoding="utf-8"?>
<sst xmlns="http://schemas.openxmlformats.org/spreadsheetml/2006/main" count="146" uniqueCount="89">
  <si>
    <t>เป้าหมาย</t>
  </si>
  <si>
    <t>หน่วยนับ</t>
  </si>
  <si>
    <t>จำนวน</t>
  </si>
  <si>
    <t>ผู้รับผิดชอบ</t>
  </si>
  <si>
    <t>แผนงาน/โครงการ/ผลผลิต/กิจกรรมหลัก</t>
  </si>
  <si>
    <t>ต.ค.</t>
  </si>
  <si>
    <t>พ.ย.</t>
  </si>
  <si>
    <t>ธ.ค.</t>
  </si>
  <si>
    <t>ม.ค.</t>
  </si>
  <si>
    <t>ก.พ.</t>
  </si>
  <si>
    <t>มี.ค.</t>
  </si>
  <si>
    <t>เม.ย.</t>
  </si>
  <si>
    <t>พ.ค.</t>
  </si>
  <si>
    <t>มิ.ย.</t>
  </si>
  <si>
    <t>ก.ค.</t>
  </si>
  <si>
    <t>ส.ค.</t>
  </si>
  <si>
    <t>ก.ย.</t>
  </si>
  <si>
    <t>งบประมาณ</t>
  </si>
  <si>
    <t>จำนวนเงิน</t>
  </si>
  <si>
    <t>ปี พ.ศ. 2568</t>
  </si>
  <si>
    <t>แผนการเบิกจ่ายงบประมาณรายจ่ายประจำปีงบประมาณ พ.ศ. 2569</t>
  </si>
  <si>
    <t>ปี พ.ศ. 2569</t>
  </si>
  <si>
    <t>แผนการปฏิบัติราชการ ประจำปีงบประมาณ พ.ศ. 2569</t>
  </si>
  <si>
    <t>1. แผนงานยุทธศาสตร์การเกษตรสร้างมูลค่า</t>
  </si>
  <si>
    <t>บาท</t>
  </si>
  <si>
    <t>1.1 โครงการยกระดับคุณภาพมาตรฐานสินค้าเกษตร</t>
  </si>
  <si>
    <t>1) กิจกรรมหลัก ตรวจสอบรับรองคุณภาพสินค้าปศุสัตว์ (สพส.)</t>
  </si>
  <si>
    <t>2) กิจกรรมหลัก ตรวจสอบรับรองคุณภาพสินค้าปศุสัตว์ (อยส.)</t>
  </si>
  <si>
    <t>3) กิจกรรมหลัก พัฒนาและส่งเสริมอุตสาหกรรมฮาลาลด้านปศุสัตว์</t>
  </si>
  <si>
    <t>1.2 โครงการพัฒนาเกษตรกรรมยั่งยืน</t>
  </si>
  <si>
    <t>1) กิจกรรมหลัก ตรวจรับรองฟาร์มปศุสัตว์อินทรีย์</t>
  </si>
  <si>
    <t>ส่วนมาตรฐานการปศุสัตว์</t>
  </si>
  <si>
    <t xml:space="preserve">   (1) กิจกรรมย่อยตรวจรับรองมาตรฐานฟาร์ม </t>
  </si>
  <si>
    <t xml:space="preserve">      - ตรวจติดตาม กำกับ ดูแลการตรวจประเมินมาตรฐานฟาร์ม</t>
  </si>
  <si>
    <t>ครั้ง</t>
  </si>
  <si>
    <t xml:space="preserve">      - สอบสวนสารตกค้างในฟาร์มมาตรฐานกรณีผลวิเคราะห์เป็นบวก</t>
  </si>
  <si>
    <t xml:space="preserve">      - ประเมินสมรรถนะผู้ตรวจประเมิน</t>
  </si>
  <si>
    <t xml:space="preserve">      - ฝึกอบรมผู้ประกอบการ</t>
  </si>
  <si>
    <t>ราย</t>
  </si>
  <si>
    <t xml:space="preserve">      - เข้าฟาร์ม โรงฆ่า สถานที่ผลิตอาหารสัตว์</t>
  </si>
  <si>
    <t>แห่ง</t>
  </si>
  <si>
    <t xml:space="preserve">      - ทดสอบตัวอย่างปัสสาวะจากฟาร์ม โรงฆ่า ตรวจสารเร่งเนื้อแดง</t>
  </si>
  <si>
    <t>ตัวอย่าง</t>
  </si>
  <si>
    <t xml:space="preserve">      - แจ้งความดำเนินคดี</t>
  </si>
  <si>
    <t xml:space="preserve">     จำนวนโรงฆ่าสัตว์ภายในประเทศที่ได้รับการตรวจรับรอง GMP</t>
  </si>
  <si>
    <t xml:space="preserve">      - โรงฆ่าสัตว์ที่ได้รับการตรวจต่ออายุ GMP</t>
  </si>
  <si>
    <t xml:space="preserve">      - โรงฆ่าสัตว์ที่ได้รับการตรวจติดตาม GMP</t>
  </si>
  <si>
    <t xml:space="preserve">      - ติดตามตรวจสอบด้านสิ่งแวดล้อมฟาร์มสุกรและโรงฆ่าสัตว์  </t>
  </si>
  <si>
    <t xml:space="preserve">      - ฟาร์มรักษ์สิ่งแวดล้อม</t>
  </si>
  <si>
    <t>ฟาร์ม</t>
  </si>
  <si>
    <t xml:space="preserve">      - จัดประชุมคณะทำงานควบคุม ป้องกัน แก้ไขปัญหา  </t>
  </si>
  <si>
    <t xml:space="preserve">        เชื้อดื้อยาและสารตกค้างในสัตว์</t>
  </si>
  <si>
    <t xml:space="preserve">   (1) กิจกรรมย่อยตรวจรับรองมาตรฐานโรงงานอาหารสัตว์</t>
  </si>
  <si>
    <t xml:space="preserve">      -  จำนวนผู้ประกอบการโรงงานอาหารสัตว์ที่ได้รับบริการ</t>
  </si>
  <si>
    <t xml:space="preserve">         ตรวจติดตามมาตรฐาน GMP/HACCP </t>
  </si>
  <si>
    <t xml:space="preserve">   (2) กิจกรรมย่อยรับรองฟาร์มเลี้ยงสัตว์ลดการใช้ยาปฏิชีวนะ</t>
  </si>
  <si>
    <t xml:space="preserve">      -  ตรวจติดตามการดำเนินงาน</t>
  </si>
  <si>
    <t xml:space="preserve">   (3) กิจกรรมย่อยรับรองฟาร์มเลี้ยงสัตว์ปลอดการใช้ยาปฏิชีวนะ</t>
  </si>
  <si>
    <t xml:space="preserve">   (1) กิจกรรมย่อยตรวจสอบรับรองมาตรฐานฮาลาล</t>
  </si>
  <si>
    <t xml:space="preserve">    (1) กิจกรรมย่อยตรวจรับรองมาตรฐานฟาร์มปศุสัตว์อินทรีย์</t>
  </si>
  <si>
    <t xml:space="preserve">      - ตรวจติดตามฟาร์มปศุสัตว์อินทรีย์ </t>
  </si>
  <si>
    <t xml:space="preserve">      - ตรวจต่ออายุฟาร์มปศุสัตว์อินทรีย์</t>
  </si>
  <si>
    <t>นางกมลลดา  นิยมทรัพย์</t>
  </si>
  <si>
    <t>ผู้อำนวยการส่วนมาตรฐานการปศุสัตว์</t>
  </si>
  <si>
    <t xml:space="preserve"> ยังไม่ได้รับงบประมาณไตรมาสที่ 4</t>
  </si>
  <si>
    <t xml:space="preserve">      - จำนวน ศรข.ที่ได้รับการตรวจต่ออายุมาตรฐาน GMP</t>
  </si>
  <si>
    <t xml:space="preserve">      - จำนวน ศรข.ที่ได้รับการตรวจติดตามมาตรฐาน GMP</t>
  </si>
  <si>
    <t xml:space="preserve">   (2) กิจกรรมย่อยตรวจรับรองมาตรฐาน GMP ศูนย์รวบรวมไข่</t>
  </si>
  <si>
    <t xml:space="preserve">       - จำนวนสถานที่รวบรวมไข่ที่ได้ขึ้นบัญชีตรวจสอบย้อนกลับ ปศุสัตว์ ok </t>
  </si>
  <si>
    <t xml:space="preserve">   (3) กิจกรรมย่อยแก้ไขปัญหาการใช้สารเร่งเนื้อแดง</t>
  </si>
  <si>
    <t xml:space="preserve">    (4) กิจกรรมย่อยตรวจรับรองมาตรฐาน GMP โรงฆ่าสัตว์ภายในประเทศ</t>
  </si>
  <si>
    <t xml:space="preserve">    (5) กิจกรรมย่อยพัฒนาสิ่งแวดล้อม</t>
  </si>
  <si>
    <t xml:space="preserve">    (6) กิจกรรมย่อยควบคุมป้องกันและแก้ไขปัญหาเชื้อดื้อยาในสัตว์</t>
  </si>
  <si>
    <t xml:space="preserve">      - เก็บตัวอย่างไข่สด ณ ศูนย์รวบรวมไข่ ภายใต้การสำรวจผลการตรวจ</t>
  </si>
  <si>
    <t xml:space="preserve">        ทางห้องปฏิบัติการกิจกรรมการสร้าง เครื่องหมายรับรองไข่ไก่ </t>
  </si>
  <si>
    <t xml:space="preserve">       “สุพรรณหงส์” </t>
  </si>
  <si>
    <t xml:space="preserve">      - ติดตามการตรวจเฝ้าระวังการจำหน่ายเนื้อโคปลอมปนเนื้อสุกร</t>
  </si>
  <si>
    <t xml:space="preserve">       - ตรวจโรงงานผลิตภัณฑ์ปศุสัตว์เป็นมิตรกับสิ่งแวดล้อม</t>
  </si>
  <si>
    <t xml:space="preserve">       - โรงงานผลิตภัณฑ์ปศุสัตว์เป็นมิตรกับสิ่งแวดล้อมที่ผ่านเกณฑ์</t>
  </si>
  <si>
    <t xml:space="preserve">         การตรวจประเมิน</t>
  </si>
  <si>
    <t xml:space="preserve">    (7) การนำร่องระบบการรับรองเศรษฐกิจ BCG  Model ภาคปศุสัตว์</t>
  </si>
  <si>
    <t xml:space="preserve">      - ตรวจติดตามกำกับ ดูแล ฟาร์มปศุสัตว์เศรษฐกิจ BCG Model</t>
  </si>
  <si>
    <t xml:space="preserve">      - อบรมเกษตรกร หลักสูตร "ฟาร์มปศุสัตว์เศรษฐกิจ BCG Model"</t>
  </si>
  <si>
    <t xml:space="preserve">    (8) โครงการผลิตภัณฑ์ปศุสัตว์เป็นมิตรกับสิ่งแวดล้อม</t>
  </si>
  <si>
    <t xml:space="preserve">    (9) กิจกรรมย่อยไข่สดปลอดภัย ใส่ใจผู้บริโภค (ไข่ Ok)</t>
  </si>
  <si>
    <t xml:space="preserve">    (10) การสร้างเครื่องหมายการรับรองไข่ไก่ “สุพรรณหงส์”</t>
  </si>
  <si>
    <t xml:space="preserve">     - เก็บตัวอย่างไข่สด จากสถานที่รวบรวมไข่ที่ได้ขึ้นบัญชี </t>
  </si>
  <si>
    <t xml:space="preserve">       ที่ได้รับบริการตรวจประเมินเพื่อขึ้นบัญชีใหม่และตรวจติดตาม</t>
  </si>
  <si>
    <t xml:space="preserve">       ตรวจสอบย้อนกลับ ฯ ภายใต้โครงการปศุสัตว์ 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</si>
</sst>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22"/>
      <scheme val="minor"/>
    </font>
    <font>
      <b/>
      <sz val="16"/>
      <color theme="1"/>
      <name val="TH Sarabun New"/>
      <family val="2"/>
    </font>
    <font>
      <sz val="16"/>
      <color theme="1"/>
      <name val="TH Sarabun New"/>
      <family val="2"/>
    </font>
    <font>
      <b/>
      <sz val="16"/>
      <color rgb="FF0000FF"/>
      <name val="TH Sarabun New"/>
      <family val="2"/>
    </font>
    <font>
      <b/>
      <sz val="16"/>
      <color rgb="FFFF0000"/>
      <name val="TH Sarabun New"/>
      <family val="2"/>
    </font>
    <font>
      <b/>
      <i/>
      <sz val="16"/>
      <color rgb="FF008000"/>
      <name val="TH Sarabun New"/>
      <family val="2"/>
    </font>
    <font>
      <b/>
      <i/>
      <sz val="16"/>
      <color rgb="FFFF0000"/>
      <name val="TH Sarabun New"/>
      <family val="2"/>
    </font>
    <font>
      <sz val="16"/>
      <name val="TH Sarabun New"/>
      <family val="2"/>
    </font>
    <font>
      <sz val="14"/>
      <name val="TH Sarabun New"/>
      <family val="2"/>
    </font>
    <font>
      <sz val="15"/>
      <color theme="1"/>
      <name val="TH Sarabun New"/>
      <family val="2"/>
    </font>
    <font>
      <sz val="15"/>
      <name val="TH Sarabun New"/>
      <family val="2"/>
    </font>
    <font>
      <i/>
      <sz val="15"/>
      <color rgb="FFFF0000"/>
      <name val="TH Sarabun New"/>
      <family val="2"/>
    </font>
    <font>
      <b/>
      <sz val="16"/>
      <color rgb="FF00B050"/>
      <name val="TH SarabunPSK"/>
      <family val="2"/>
    </font>
    <font>
      <b/>
      <sz val="16"/>
      <color rgb="FF0000FF"/>
      <name val="TH SarabunPSK"/>
      <family val="2"/>
    </font>
    <font>
      <b/>
      <sz val="16"/>
      <color rgb="FFFF0000"/>
      <name val="TH SarabunPSK"/>
      <family val="2"/>
    </font>
    <font>
      <b/>
      <sz val="16"/>
      <color theme="1"/>
      <name val="TH SarabunPSK"/>
      <family val="2"/>
    </font>
    <font>
      <b/>
      <sz val="16"/>
      <color rgb="FF00B050"/>
      <name val="TH Sarabun New"/>
      <family val="2"/>
    </font>
    <font>
      <b/>
      <sz val="16"/>
      <color theme="1"/>
      <name val="TH SarabunPSK"/>
      <family val="2"/>
      <charset val="222"/>
    </font>
    <font>
      <b/>
      <sz val="16"/>
      <color theme="1"/>
      <name val="TH Sarabun New"/>
      <family val="2"/>
      <charset val="222"/>
    </font>
    <font>
      <sz val="16"/>
      <color theme="1"/>
      <name val="TH Sarabun New"/>
      <family val="2"/>
      <charset val="222"/>
    </font>
    <font>
      <sz val="16"/>
      <color theme="1"/>
      <name val="TH SarabunPSK"/>
      <family val="2"/>
      <charset val="222"/>
    </font>
    <font>
      <sz val="15"/>
      <color theme="1"/>
      <name val="TH Sarabun New"/>
      <family val="2"/>
      <charset val="222"/>
    </font>
    <font>
      <sz val="14"/>
      <color theme="1"/>
      <name val="TH Sarabun New"/>
      <family val="2"/>
      <charset val="22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72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3" fillId="0" borderId="10" xfId="0" applyFont="1" applyBorder="1"/>
    <xf numFmtId="0" fontId="7" fillId="0" borderId="8" xfId="0" applyFont="1" applyBorder="1"/>
    <xf numFmtId="0" fontId="7" fillId="0" borderId="0" xfId="0" applyFont="1"/>
    <xf numFmtId="0" fontId="7" fillId="0" borderId="11" xfId="0" applyFont="1" applyBorder="1"/>
    <xf numFmtId="0" fontId="11" fillId="0" borderId="8" xfId="0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3" fontId="13" fillId="0" borderId="1" xfId="0" applyNumberFormat="1" applyFont="1" applyBorder="1" applyAlignment="1">
      <alignment horizontal="right" vertical="center"/>
    </xf>
    <xf numFmtId="0" fontId="14" fillId="0" borderId="8" xfId="0" applyFont="1" applyBorder="1" applyAlignment="1">
      <alignment shrinkToFit="1"/>
    </xf>
    <xf numFmtId="0" fontId="14" fillId="0" borderId="8" xfId="0" applyFont="1" applyBorder="1" applyAlignment="1">
      <alignment horizontal="center" shrinkToFit="1"/>
    </xf>
    <xf numFmtId="0" fontId="15" fillId="0" borderId="9" xfId="0" applyFont="1" applyBorder="1" applyAlignment="1">
      <alignment vertical="center" shrinkToFit="1"/>
    </xf>
    <xf numFmtId="0" fontId="15" fillId="0" borderId="9" xfId="0" applyFont="1" applyBorder="1" applyAlignment="1">
      <alignment horizontal="center" vertical="center" shrinkToFit="1"/>
    </xf>
    <xf numFmtId="0" fontId="15" fillId="0" borderId="10" xfId="0" applyFont="1" applyBorder="1" applyAlignment="1">
      <alignment vertical="center" shrinkToFit="1"/>
    </xf>
    <xf numFmtId="0" fontId="15" fillId="0" borderId="10" xfId="0" applyFont="1" applyBorder="1" applyAlignment="1">
      <alignment horizontal="center" vertical="center" shrinkToFit="1"/>
    </xf>
    <xf numFmtId="3" fontId="14" fillId="0" borderId="8" xfId="0" applyNumberFormat="1" applyFont="1" applyBorder="1" applyAlignment="1">
      <alignment horizontal="right" vertical="center"/>
    </xf>
    <xf numFmtId="3" fontId="16" fillId="0" borderId="9" xfId="0" applyNumberFormat="1" applyFont="1" applyBorder="1" applyAlignment="1">
      <alignment horizontal="right" vertical="center"/>
    </xf>
    <xf numFmtId="3" fontId="2" fillId="0" borderId="11" xfId="0" applyNumberFormat="1" applyFont="1" applyBorder="1" applyAlignment="1">
      <alignment horizontal="right"/>
    </xf>
    <xf numFmtId="3" fontId="3" fillId="0" borderId="11" xfId="0" applyNumberFormat="1" applyFont="1" applyBorder="1" applyAlignment="1">
      <alignment horizontal="right"/>
    </xf>
    <xf numFmtId="3" fontId="16" fillId="0" borderId="10" xfId="0" applyNumberFormat="1" applyFont="1" applyBorder="1" applyAlignment="1">
      <alignment horizontal="right" vertical="center"/>
    </xf>
    <xf numFmtId="3" fontId="8" fillId="0" borderId="11" xfId="0" applyNumberFormat="1" applyFont="1" applyBorder="1" applyAlignment="1">
      <alignment horizontal="right" vertical="top"/>
    </xf>
    <xf numFmtId="3" fontId="4" fillId="0" borderId="8" xfId="0" applyNumberFormat="1" applyFont="1" applyBorder="1" applyAlignment="1">
      <alignment horizontal="right"/>
    </xf>
    <xf numFmtId="3" fontId="17" fillId="0" borderId="1" xfId="0" applyNumberFormat="1" applyFont="1" applyBorder="1"/>
    <xf numFmtId="0" fontId="11" fillId="0" borderId="8" xfId="0" applyFont="1" applyBorder="1" applyAlignment="1">
      <alignment horizontal="center" shrinkToFit="1"/>
    </xf>
    <xf numFmtId="0" fontId="10" fillId="0" borderId="1" xfId="0" applyFont="1" applyBorder="1" applyAlignment="1">
      <alignment horizontal="center"/>
    </xf>
    <xf numFmtId="0" fontId="9" fillId="0" borderId="9" xfId="0" applyFont="1" applyBorder="1"/>
    <xf numFmtId="0" fontId="9" fillId="0" borderId="10" xfId="0" applyFont="1" applyBorder="1"/>
    <xf numFmtId="3" fontId="3" fillId="0" borderId="10" xfId="0" applyNumberFormat="1" applyFont="1" applyBorder="1" applyAlignment="1">
      <alignment horizontal="right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9" fillId="0" borderId="12" xfId="0" applyFont="1" applyBorder="1"/>
    <xf numFmtId="0" fontId="9" fillId="0" borderId="14" xfId="0" applyFont="1" applyBorder="1"/>
    <xf numFmtId="0" fontId="9" fillId="0" borderId="13" xfId="0" applyFont="1" applyBorder="1"/>
    <xf numFmtId="0" fontId="18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shrinkToFit="1"/>
    </xf>
    <xf numFmtId="0" fontId="18" fillId="0" borderId="1" xfId="0" applyFont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18" fillId="0" borderId="1" xfId="0" applyFont="1" applyBorder="1" applyAlignment="1">
      <alignment vertical="center" shrinkToFit="1"/>
    </xf>
    <xf numFmtId="0" fontId="21" fillId="0" borderId="1" xfId="0" applyFont="1" applyBorder="1" applyAlignment="1">
      <alignment vertical="center" shrinkToFit="1"/>
    </xf>
    <xf numFmtId="0" fontId="21" fillId="0" borderId="1" xfId="0" applyFont="1" applyBorder="1" applyAlignment="1">
      <alignment horizontal="center" shrinkToFit="1"/>
    </xf>
    <xf numFmtId="3" fontId="21" fillId="0" borderId="1" xfId="0" applyNumberFormat="1" applyFont="1" applyBorder="1" applyAlignment="1">
      <alignment horizontal="center" shrinkToFit="1"/>
    </xf>
    <xf numFmtId="0" fontId="19" fillId="0" borderId="1" xfId="0" applyFont="1" applyBorder="1"/>
    <xf numFmtId="0" fontId="22" fillId="0" borderId="1" xfId="0" applyFont="1" applyBorder="1" applyAlignment="1">
      <alignment horizontal="center"/>
    </xf>
    <xf numFmtId="0" fontId="22" fillId="0" borderId="1" xfId="0" applyFont="1" applyBorder="1" applyAlignment="1">
      <alignment horizontal="center" shrinkToFit="1"/>
    </xf>
    <xf numFmtId="0" fontId="20" fillId="0" borderId="1" xfId="0" applyFont="1" applyBorder="1" applyAlignment="1">
      <alignment horizontal="center"/>
    </xf>
    <xf numFmtId="0" fontId="20" fillId="0" borderId="1" xfId="0" applyFont="1" applyBorder="1"/>
    <xf numFmtId="0" fontId="23" fillId="0" borderId="1" xfId="0" applyFont="1" applyBorder="1"/>
    <xf numFmtId="0" fontId="21" fillId="0" borderId="15" xfId="0" applyFont="1" applyBorder="1" applyAlignment="1">
      <alignment vertical="center" shrinkToFit="1"/>
    </xf>
    <xf numFmtId="0" fontId="21" fillId="0" borderId="15" xfId="0" applyFont="1" applyBorder="1" applyAlignment="1">
      <alignment horizontal="center" shrinkToFit="1"/>
    </xf>
    <xf numFmtId="0" fontId="21" fillId="0" borderId="15" xfId="0" applyFont="1" applyBorder="1" applyAlignment="1">
      <alignment horizontal="center" vertical="center"/>
    </xf>
    <xf numFmtId="0" fontId="20" fillId="0" borderId="15" xfId="0" applyFont="1" applyBorder="1"/>
    <xf numFmtId="0" fontId="21" fillId="0" borderId="1" xfId="0" applyFont="1" applyBorder="1" applyAlignment="1">
      <alignment horizontal="left" shrinkToFit="1"/>
    </xf>
    <xf numFmtId="0" fontId="21" fillId="0" borderId="1" xfId="0" applyFont="1" applyBorder="1" applyAlignment="1">
      <alignment shrinkToFit="1"/>
    </xf>
  </cellXfs>
  <cellStyles count="3">
    <cellStyle name="Comma 2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colors>
    <mruColors>
      <color rgb="FF0000FF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62"/>
  <sheetViews>
    <sheetView view="pageBreakPreview" zoomScale="99" zoomScaleNormal="110" zoomScaleSheetLayoutView="99" workbookViewId="0">
      <selection activeCell="C54" sqref="C54"/>
    </sheetView>
  </sheetViews>
  <sheetFormatPr defaultColWidth="9.140625" defaultRowHeight="24"/>
  <cols>
    <col min="1" max="1" width="61.7109375" style="1" customWidth="1"/>
    <col min="2" max="2" width="9" style="1" customWidth="1"/>
    <col min="3" max="3" width="9.7109375" style="1" customWidth="1"/>
    <col min="4" max="15" width="7" style="1" customWidth="1"/>
    <col min="16" max="16" width="26.7109375" style="1" customWidth="1"/>
    <col min="17" max="16384" width="9.140625" style="1"/>
  </cols>
  <sheetData>
    <row r="1" spans="1:19">
      <c r="A1" s="39" t="s">
        <v>22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</row>
    <row r="2" spans="1:19">
      <c r="A2" s="40" t="s">
        <v>31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</row>
    <row r="3" spans="1:19">
      <c r="A3" s="45" t="s">
        <v>4</v>
      </c>
      <c r="B3" s="41" t="s">
        <v>0</v>
      </c>
      <c r="C3" s="41"/>
      <c r="D3" s="42" t="s">
        <v>19</v>
      </c>
      <c r="E3" s="43"/>
      <c r="F3" s="44"/>
      <c r="G3" s="42" t="s">
        <v>21</v>
      </c>
      <c r="H3" s="43"/>
      <c r="I3" s="43"/>
      <c r="J3" s="43"/>
      <c r="K3" s="43"/>
      <c r="L3" s="43"/>
      <c r="M3" s="43"/>
      <c r="N3" s="43"/>
      <c r="O3" s="44"/>
      <c r="P3" s="37" t="s">
        <v>3</v>
      </c>
    </row>
    <row r="4" spans="1:19">
      <c r="A4" s="46"/>
      <c r="B4" s="3" t="s">
        <v>1</v>
      </c>
      <c r="C4" s="3" t="s">
        <v>2</v>
      </c>
      <c r="D4" s="2" t="s">
        <v>5</v>
      </c>
      <c r="E4" s="2" t="s">
        <v>6</v>
      </c>
      <c r="F4" s="2" t="s">
        <v>7</v>
      </c>
      <c r="G4" s="2" t="s">
        <v>8</v>
      </c>
      <c r="H4" s="2" t="s">
        <v>9</v>
      </c>
      <c r="I4" s="2" t="s">
        <v>10</v>
      </c>
      <c r="J4" s="2" t="s">
        <v>11</v>
      </c>
      <c r="K4" s="2" t="s">
        <v>12</v>
      </c>
      <c r="L4" s="2" t="s">
        <v>13</v>
      </c>
      <c r="M4" s="2" t="s">
        <v>14</v>
      </c>
      <c r="N4" s="2" t="s">
        <v>15</v>
      </c>
      <c r="O4" s="2" t="s">
        <v>16</v>
      </c>
      <c r="P4" s="38"/>
    </row>
    <row r="5" spans="1:19" s="4" customFormat="1">
      <c r="A5" s="50" t="s">
        <v>23</v>
      </c>
      <c r="B5" s="51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61" t="s">
        <v>62</v>
      </c>
      <c r="R5" s="1"/>
      <c r="S5" s="1"/>
    </row>
    <row r="6" spans="1:19" s="5" customFormat="1">
      <c r="A6" s="53" t="s">
        <v>25</v>
      </c>
      <c r="B6" s="54"/>
      <c r="C6" s="55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62" t="s">
        <v>63</v>
      </c>
      <c r="R6" s="1"/>
      <c r="S6" s="1"/>
    </row>
    <row r="7" spans="1:19" s="6" customFormat="1">
      <c r="A7" s="56" t="s">
        <v>26</v>
      </c>
      <c r="B7" s="54"/>
      <c r="C7" s="55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63"/>
      <c r="R7" s="1"/>
      <c r="S7" s="1"/>
    </row>
    <row r="8" spans="1:19">
      <c r="A8" s="56" t="s">
        <v>32</v>
      </c>
      <c r="B8" s="54"/>
      <c r="C8" s="55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64"/>
    </row>
    <row r="9" spans="1:19">
      <c r="A9" s="57" t="s">
        <v>33</v>
      </c>
      <c r="B9" s="58" t="s">
        <v>34</v>
      </c>
      <c r="C9" s="58">
        <v>5</v>
      </c>
      <c r="D9" s="52"/>
      <c r="E9" s="52"/>
      <c r="F9" s="52"/>
      <c r="G9" s="52"/>
      <c r="H9" s="52"/>
      <c r="I9" s="52">
        <v>3</v>
      </c>
      <c r="J9" s="52"/>
      <c r="K9" s="52"/>
      <c r="L9" s="52"/>
      <c r="M9" s="52">
        <v>1</v>
      </c>
      <c r="N9" s="52"/>
      <c r="O9" s="52">
        <v>1</v>
      </c>
      <c r="P9" s="64"/>
    </row>
    <row r="10" spans="1:19">
      <c r="A10" s="57" t="s">
        <v>35</v>
      </c>
      <c r="B10" s="58" t="s">
        <v>34</v>
      </c>
      <c r="C10" s="58">
        <v>0</v>
      </c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64"/>
    </row>
    <row r="11" spans="1:19">
      <c r="A11" s="57" t="s">
        <v>36</v>
      </c>
      <c r="B11" s="58" t="s">
        <v>34</v>
      </c>
      <c r="C11" s="58">
        <v>9</v>
      </c>
      <c r="D11" s="52"/>
      <c r="E11" s="52"/>
      <c r="F11" s="52"/>
      <c r="G11" s="52"/>
      <c r="H11" s="52"/>
      <c r="I11" s="52">
        <v>5</v>
      </c>
      <c r="J11" s="52"/>
      <c r="K11" s="52"/>
      <c r="L11" s="52">
        <v>2</v>
      </c>
      <c r="M11" s="52"/>
      <c r="N11" s="52">
        <v>2</v>
      </c>
      <c r="O11" s="52"/>
      <c r="P11" s="64"/>
    </row>
    <row r="12" spans="1:19">
      <c r="A12" s="57" t="s">
        <v>37</v>
      </c>
      <c r="B12" s="58" t="s">
        <v>38</v>
      </c>
      <c r="C12" s="59">
        <v>150</v>
      </c>
      <c r="D12" s="52"/>
      <c r="E12" s="52"/>
      <c r="F12" s="52"/>
      <c r="G12" s="52"/>
      <c r="H12" s="52"/>
      <c r="I12" s="52">
        <v>150</v>
      </c>
      <c r="J12" s="52"/>
      <c r="K12" s="52"/>
      <c r="L12" s="52"/>
      <c r="M12" s="52"/>
      <c r="N12" s="52"/>
      <c r="O12" s="52"/>
      <c r="P12" s="64"/>
    </row>
    <row r="13" spans="1:19">
      <c r="A13" s="56" t="s">
        <v>67</v>
      </c>
      <c r="B13" s="58"/>
      <c r="C13" s="59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64"/>
    </row>
    <row r="14" spans="1:19">
      <c r="A14" s="57" t="s">
        <v>65</v>
      </c>
      <c r="B14" s="58" t="s">
        <v>40</v>
      </c>
      <c r="C14" s="59">
        <v>8</v>
      </c>
      <c r="D14" s="52"/>
      <c r="E14" s="52">
        <v>1</v>
      </c>
      <c r="F14" s="52">
        <v>1</v>
      </c>
      <c r="G14" s="52">
        <v>1</v>
      </c>
      <c r="H14" s="52">
        <v>1</v>
      </c>
      <c r="I14" s="52">
        <v>1</v>
      </c>
      <c r="J14" s="52"/>
      <c r="K14" s="52">
        <v>3</v>
      </c>
      <c r="L14" s="52"/>
      <c r="M14" s="52"/>
      <c r="N14" s="52"/>
      <c r="O14" s="52"/>
      <c r="P14" s="64"/>
    </row>
    <row r="15" spans="1:19">
      <c r="A15" s="57" t="s">
        <v>66</v>
      </c>
      <c r="B15" s="58" t="s">
        <v>40</v>
      </c>
      <c r="C15" s="59">
        <v>3</v>
      </c>
      <c r="D15" s="52"/>
      <c r="E15" s="52"/>
      <c r="F15" s="52"/>
      <c r="G15" s="52">
        <v>1</v>
      </c>
      <c r="H15" s="52">
        <v>1</v>
      </c>
      <c r="I15" s="52">
        <v>1</v>
      </c>
      <c r="J15" s="52"/>
      <c r="K15" s="52"/>
      <c r="L15" s="52"/>
      <c r="M15" s="52"/>
      <c r="N15" s="52"/>
      <c r="O15" s="52"/>
      <c r="P15" s="64"/>
    </row>
    <row r="16" spans="1:19" s="5" customFormat="1">
      <c r="A16" s="56" t="s">
        <v>69</v>
      </c>
      <c r="B16" s="54"/>
      <c r="C16" s="55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65"/>
    </row>
    <row r="17" spans="1:18" s="6" customFormat="1">
      <c r="A17" s="57" t="s">
        <v>39</v>
      </c>
      <c r="B17" s="58" t="s">
        <v>40</v>
      </c>
      <c r="C17" s="58">
        <v>70</v>
      </c>
      <c r="D17" s="52"/>
      <c r="E17" s="52"/>
      <c r="F17" s="52"/>
      <c r="G17" s="52">
        <v>16</v>
      </c>
      <c r="H17" s="52">
        <v>5</v>
      </c>
      <c r="I17" s="52">
        <v>20</v>
      </c>
      <c r="J17" s="52">
        <v>6</v>
      </c>
      <c r="K17" s="52">
        <v>6</v>
      </c>
      <c r="L17" s="52">
        <v>6</v>
      </c>
      <c r="M17" s="52">
        <v>6</v>
      </c>
      <c r="N17" s="52">
        <v>5</v>
      </c>
      <c r="O17" s="52"/>
      <c r="P17" s="63"/>
    </row>
    <row r="18" spans="1:18">
      <c r="A18" s="57" t="s">
        <v>41</v>
      </c>
      <c r="B18" s="58" t="s">
        <v>42</v>
      </c>
      <c r="C18" s="58">
        <v>350</v>
      </c>
      <c r="D18" s="52"/>
      <c r="E18" s="52"/>
      <c r="F18" s="52"/>
      <c r="G18" s="52">
        <v>80</v>
      </c>
      <c r="H18" s="52">
        <v>10</v>
      </c>
      <c r="I18" s="52">
        <v>100</v>
      </c>
      <c r="J18" s="52">
        <v>32</v>
      </c>
      <c r="K18" s="52">
        <v>32</v>
      </c>
      <c r="L18" s="52">
        <v>32</v>
      </c>
      <c r="M18" s="52">
        <v>32</v>
      </c>
      <c r="N18" s="52">
        <v>32</v>
      </c>
      <c r="O18" s="52"/>
      <c r="P18" s="64"/>
      <c r="R18" s="6"/>
    </row>
    <row r="19" spans="1:18">
      <c r="A19" s="57" t="s">
        <v>43</v>
      </c>
      <c r="B19" s="52" t="s">
        <v>38</v>
      </c>
      <c r="C19" s="52">
        <v>0</v>
      </c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64"/>
    </row>
    <row r="20" spans="1:18">
      <c r="A20" s="56" t="s">
        <v>70</v>
      </c>
      <c r="B20" s="54"/>
      <c r="C20" s="55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64"/>
    </row>
    <row r="21" spans="1:18">
      <c r="A21" s="57" t="s">
        <v>44</v>
      </c>
      <c r="B21" s="58" t="s">
        <v>40</v>
      </c>
      <c r="C21" s="58">
        <v>16</v>
      </c>
      <c r="D21" s="52"/>
      <c r="E21" s="52">
        <v>1</v>
      </c>
      <c r="F21" s="52">
        <v>1</v>
      </c>
      <c r="G21" s="52">
        <v>2</v>
      </c>
      <c r="H21" s="52">
        <v>2</v>
      </c>
      <c r="I21" s="52">
        <v>2</v>
      </c>
      <c r="J21" s="52">
        <v>1</v>
      </c>
      <c r="K21" s="52">
        <v>2</v>
      </c>
      <c r="L21" s="52">
        <v>2</v>
      </c>
      <c r="M21" s="52">
        <v>2</v>
      </c>
      <c r="N21" s="52">
        <v>1</v>
      </c>
      <c r="O21" s="52"/>
      <c r="P21" s="60"/>
    </row>
    <row r="22" spans="1:18">
      <c r="A22" s="57" t="s">
        <v>45</v>
      </c>
      <c r="B22" s="58" t="s">
        <v>40</v>
      </c>
      <c r="C22" s="58">
        <v>2</v>
      </c>
      <c r="D22" s="52"/>
      <c r="E22" s="52"/>
      <c r="F22" s="52"/>
      <c r="G22" s="52"/>
      <c r="H22" s="52"/>
      <c r="I22" s="52">
        <v>1</v>
      </c>
      <c r="J22" s="52"/>
      <c r="K22" s="52">
        <v>1</v>
      </c>
      <c r="L22" s="52"/>
      <c r="M22" s="52"/>
      <c r="N22" s="52"/>
      <c r="O22" s="52"/>
      <c r="P22" s="63"/>
    </row>
    <row r="23" spans="1:18">
      <c r="A23" s="57" t="s">
        <v>46</v>
      </c>
      <c r="B23" s="58" t="s">
        <v>40</v>
      </c>
      <c r="C23" s="58">
        <v>14</v>
      </c>
      <c r="D23" s="52"/>
      <c r="E23" s="52">
        <v>1</v>
      </c>
      <c r="F23" s="52">
        <v>1</v>
      </c>
      <c r="G23" s="52">
        <v>2</v>
      </c>
      <c r="H23" s="52">
        <v>2</v>
      </c>
      <c r="I23" s="52">
        <v>1</v>
      </c>
      <c r="J23" s="52">
        <v>1</v>
      </c>
      <c r="K23" s="52">
        <v>1</v>
      </c>
      <c r="L23" s="52">
        <v>2</v>
      </c>
      <c r="M23" s="52">
        <v>2</v>
      </c>
      <c r="N23" s="52">
        <v>1</v>
      </c>
      <c r="O23" s="52"/>
      <c r="P23" s="64"/>
    </row>
    <row r="24" spans="1:18">
      <c r="A24" s="56" t="s">
        <v>71</v>
      </c>
      <c r="B24" s="54"/>
      <c r="C24" s="55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64"/>
    </row>
    <row r="25" spans="1:18">
      <c r="A25" s="57" t="s">
        <v>47</v>
      </c>
      <c r="B25" s="58" t="s">
        <v>40</v>
      </c>
      <c r="C25" s="58">
        <v>13</v>
      </c>
      <c r="D25" s="52"/>
      <c r="E25" s="52"/>
      <c r="F25" s="52">
        <v>2</v>
      </c>
      <c r="G25" s="52">
        <v>11</v>
      </c>
      <c r="H25" s="52"/>
      <c r="I25" s="52"/>
      <c r="J25" s="52"/>
      <c r="K25" s="52"/>
      <c r="L25" s="52"/>
      <c r="M25" s="52"/>
      <c r="N25" s="52"/>
      <c r="O25" s="52"/>
      <c r="P25" s="64"/>
    </row>
    <row r="26" spans="1:18">
      <c r="A26" s="57" t="s">
        <v>48</v>
      </c>
      <c r="B26" s="58" t="s">
        <v>49</v>
      </c>
      <c r="C26" s="58">
        <v>12</v>
      </c>
      <c r="D26" s="52"/>
      <c r="E26" s="52">
        <v>2</v>
      </c>
      <c r="F26" s="52">
        <v>2</v>
      </c>
      <c r="G26" s="52"/>
      <c r="H26" s="52">
        <v>5</v>
      </c>
      <c r="I26" s="52">
        <v>1</v>
      </c>
      <c r="J26" s="52"/>
      <c r="K26" s="52">
        <v>1</v>
      </c>
      <c r="L26" s="52">
        <v>1</v>
      </c>
      <c r="M26" s="52"/>
      <c r="N26" s="52"/>
      <c r="O26" s="52"/>
      <c r="P26" s="64"/>
    </row>
    <row r="27" spans="1:18">
      <c r="A27" s="66"/>
      <c r="B27" s="67"/>
      <c r="C27" s="67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9"/>
    </row>
    <row r="28" spans="1:18">
      <c r="A28" s="56" t="s">
        <v>72</v>
      </c>
      <c r="B28" s="58"/>
      <c r="C28" s="58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64"/>
    </row>
    <row r="29" spans="1:18">
      <c r="A29" s="57" t="s">
        <v>50</v>
      </c>
      <c r="B29" s="58" t="s">
        <v>34</v>
      </c>
      <c r="C29" s="58">
        <v>1</v>
      </c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>
        <v>1</v>
      </c>
      <c r="P29" s="64"/>
    </row>
    <row r="30" spans="1:18">
      <c r="A30" s="57" t="s">
        <v>51</v>
      </c>
      <c r="B30" s="58"/>
      <c r="C30" s="58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64"/>
    </row>
    <row r="31" spans="1:18">
      <c r="A31" s="56" t="s">
        <v>80</v>
      </c>
      <c r="B31" s="58"/>
      <c r="C31" s="58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64"/>
    </row>
    <row r="32" spans="1:18">
      <c r="A32" s="57" t="s">
        <v>81</v>
      </c>
      <c r="B32" s="58" t="s">
        <v>34</v>
      </c>
      <c r="C32" s="58">
        <v>4</v>
      </c>
      <c r="D32" s="52"/>
      <c r="E32" s="52"/>
      <c r="F32" s="52">
        <v>1</v>
      </c>
      <c r="G32" s="52">
        <v>1</v>
      </c>
      <c r="H32" s="52"/>
      <c r="I32" s="52"/>
      <c r="J32" s="52"/>
      <c r="K32" s="52"/>
      <c r="L32" s="52"/>
      <c r="M32" s="52"/>
      <c r="N32" s="52">
        <v>1</v>
      </c>
      <c r="O32" s="52">
        <v>1</v>
      </c>
      <c r="P32" s="64"/>
    </row>
    <row r="33" spans="1:16">
      <c r="A33" s="57" t="s">
        <v>82</v>
      </c>
      <c r="B33" s="58" t="s">
        <v>38</v>
      </c>
      <c r="C33" s="58">
        <v>100</v>
      </c>
      <c r="D33" s="52"/>
      <c r="E33" s="52"/>
      <c r="F33" s="52"/>
      <c r="G33" s="52"/>
      <c r="H33" s="52"/>
      <c r="I33" s="52">
        <v>100</v>
      </c>
      <c r="J33" s="52"/>
      <c r="K33" s="52"/>
      <c r="L33" s="52"/>
      <c r="M33" s="52"/>
      <c r="N33" s="52"/>
      <c r="O33" s="52"/>
      <c r="P33" s="64"/>
    </row>
    <row r="34" spans="1:16">
      <c r="A34" s="56" t="s">
        <v>83</v>
      </c>
      <c r="B34" s="58"/>
      <c r="C34" s="58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64"/>
    </row>
    <row r="35" spans="1:16">
      <c r="A35" s="70" t="s">
        <v>77</v>
      </c>
      <c r="B35" s="58" t="s">
        <v>40</v>
      </c>
      <c r="C35" s="58">
        <v>1</v>
      </c>
      <c r="D35" s="52"/>
      <c r="E35" s="52"/>
      <c r="F35" s="52"/>
      <c r="G35" s="52"/>
      <c r="H35" s="52"/>
      <c r="I35" s="52">
        <v>1</v>
      </c>
      <c r="J35" s="52"/>
      <c r="K35" s="52"/>
      <c r="L35" s="52"/>
      <c r="M35" s="52"/>
      <c r="N35" s="52"/>
      <c r="O35" s="52"/>
      <c r="P35" s="64"/>
    </row>
    <row r="36" spans="1:16">
      <c r="A36" s="70" t="s">
        <v>78</v>
      </c>
      <c r="B36" s="58" t="s">
        <v>40</v>
      </c>
      <c r="C36" s="58">
        <v>1</v>
      </c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>
        <v>1</v>
      </c>
      <c r="O36" s="52"/>
      <c r="P36" s="64"/>
    </row>
    <row r="37" spans="1:16">
      <c r="A37" s="71" t="s">
        <v>79</v>
      </c>
      <c r="B37" s="58"/>
      <c r="C37" s="58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64"/>
    </row>
    <row r="38" spans="1:16">
      <c r="A38" s="56" t="s">
        <v>84</v>
      </c>
      <c r="B38" s="54"/>
      <c r="C38" s="55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64"/>
    </row>
    <row r="39" spans="1:16">
      <c r="A39" s="70" t="s">
        <v>68</v>
      </c>
      <c r="B39" s="52" t="s">
        <v>40</v>
      </c>
      <c r="C39" s="52">
        <v>10</v>
      </c>
      <c r="D39" s="52"/>
      <c r="E39" s="52"/>
      <c r="F39" s="52"/>
      <c r="G39" s="52">
        <v>5</v>
      </c>
      <c r="H39" s="52">
        <v>1</v>
      </c>
      <c r="I39" s="52">
        <v>1</v>
      </c>
      <c r="J39" s="52">
        <v>2</v>
      </c>
      <c r="K39" s="52"/>
      <c r="L39" s="52"/>
      <c r="M39" s="52"/>
      <c r="N39" s="52"/>
      <c r="O39" s="52"/>
      <c r="P39" s="64"/>
    </row>
    <row r="40" spans="1:16">
      <c r="A40" s="70" t="s">
        <v>87</v>
      </c>
      <c r="B40" s="51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64"/>
    </row>
    <row r="41" spans="1:16">
      <c r="A41" s="71" t="s">
        <v>86</v>
      </c>
      <c r="B41" s="52" t="s">
        <v>40</v>
      </c>
      <c r="C41" s="52">
        <v>18</v>
      </c>
      <c r="D41" s="52"/>
      <c r="E41" s="52"/>
      <c r="F41" s="52"/>
      <c r="G41" s="52">
        <v>10</v>
      </c>
      <c r="H41" s="52"/>
      <c r="I41" s="52"/>
      <c r="J41" s="52"/>
      <c r="K41" s="52">
        <v>8</v>
      </c>
      <c r="L41" s="52"/>
      <c r="M41" s="52"/>
      <c r="N41" s="52"/>
      <c r="O41" s="52"/>
      <c r="P41" s="64"/>
    </row>
    <row r="42" spans="1:16">
      <c r="A42" s="71" t="s">
        <v>88</v>
      </c>
      <c r="B42" s="51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64"/>
    </row>
    <row r="43" spans="1:16">
      <c r="A43" s="56" t="s">
        <v>85</v>
      </c>
      <c r="B43" s="51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64"/>
    </row>
    <row r="44" spans="1:16">
      <c r="A44" s="57" t="s">
        <v>73</v>
      </c>
      <c r="B44" s="52" t="s">
        <v>42</v>
      </c>
      <c r="C44" s="52">
        <v>20</v>
      </c>
      <c r="D44" s="52"/>
      <c r="E44" s="52"/>
      <c r="F44" s="52"/>
      <c r="G44" s="52">
        <v>20</v>
      </c>
      <c r="H44" s="52"/>
      <c r="I44" s="52"/>
      <c r="J44" s="52"/>
      <c r="K44" s="52"/>
      <c r="L44" s="52"/>
      <c r="M44" s="52"/>
      <c r="N44" s="52"/>
      <c r="O44" s="52"/>
      <c r="P44" s="64"/>
    </row>
    <row r="45" spans="1:16">
      <c r="A45" s="57" t="s">
        <v>74</v>
      </c>
      <c r="B45" s="51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64"/>
    </row>
    <row r="46" spans="1:16">
      <c r="A46" s="57" t="s">
        <v>75</v>
      </c>
      <c r="B46" s="51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64"/>
    </row>
    <row r="47" spans="1:16">
      <c r="A47" s="56" t="s">
        <v>27</v>
      </c>
      <c r="B47" s="58"/>
      <c r="C47" s="58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64"/>
    </row>
    <row r="48" spans="1:16">
      <c r="A48" s="56" t="s">
        <v>52</v>
      </c>
      <c r="B48" s="54"/>
      <c r="C48" s="55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64"/>
    </row>
    <row r="49" spans="1:16">
      <c r="A49" s="57" t="s">
        <v>53</v>
      </c>
      <c r="B49" s="58" t="s">
        <v>40</v>
      </c>
      <c r="C49" s="58">
        <v>13</v>
      </c>
      <c r="D49" s="52"/>
      <c r="E49" s="52"/>
      <c r="F49" s="52">
        <v>2</v>
      </c>
      <c r="G49" s="52"/>
      <c r="H49" s="52">
        <v>1</v>
      </c>
      <c r="I49" s="52">
        <v>3</v>
      </c>
      <c r="J49" s="52"/>
      <c r="K49" s="52">
        <v>1</v>
      </c>
      <c r="L49" s="52"/>
      <c r="M49" s="52">
        <v>2</v>
      </c>
      <c r="N49" s="52">
        <v>2</v>
      </c>
      <c r="O49" s="52">
        <v>2</v>
      </c>
      <c r="P49" s="64"/>
    </row>
    <row r="50" spans="1:16">
      <c r="A50" s="57" t="s">
        <v>54</v>
      </c>
      <c r="B50" s="55"/>
      <c r="C50" s="55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64"/>
    </row>
    <row r="51" spans="1:16">
      <c r="A51" s="56" t="s">
        <v>55</v>
      </c>
      <c r="B51" s="58"/>
      <c r="C51" s="58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64"/>
    </row>
    <row r="52" spans="1:16">
      <c r="A52" s="57" t="s">
        <v>56</v>
      </c>
      <c r="B52" s="58" t="s">
        <v>34</v>
      </c>
      <c r="C52" s="58">
        <v>1</v>
      </c>
      <c r="D52" s="52"/>
      <c r="E52" s="52"/>
      <c r="F52" s="52"/>
      <c r="G52" s="52"/>
      <c r="H52" s="52"/>
      <c r="I52" s="52">
        <v>1</v>
      </c>
      <c r="J52" s="52"/>
      <c r="K52" s="52"/>
      <c r="L52" s="52"/>
      <c r="M52" s="52"/>
      <c r="N52" s="52"/>
      <c r="O52" s="52"/>
      <c r="P52" s="64"/>
    </row>
    <row r="53" spans="1:16">
      <c r="A53" s="56" t="s">
        <v>57</v>
      </c>
      <c r="B53" s="58"/>
      <c r="C53" s="58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64"/>
    </row>
    <row r="54" spans="1:16">
      <c r="A54" s="57" t="s">
        <v>56</v>
      </c>
      <c r="B54" s="58" t="s">
        <v>34</v>
      </c>
      <c r="C54" s="58">
        <v>1</v>
      </c>
      <c r="D54" s="52"/>
      <c r="E54" s="52"/>
      <c r="F54" s="52"/>
      <c r="G54" s="52"/>
      <c r="H54" s="52"/>
      <c r="I54" s="52">
        <v>1</v>
      </c>
      <c r="J54" s="52"/>
      <c r="K54" s="52"/>
      <c r="L54" s="52"/>
      <c r="M54" s="52"/>
      <c r="N54" s="52"/>
      <c r="O54" s="52"/>
      <c r="P54" s="64"/>
    </row>
    <row r="55" spans="1:16">
      <c r="A55" s="56" t="s">
        <v>28</v>
      </c>
      <c r="B55" s="58"/>
      <c r="C55" s="58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64"/>
    </row>
    <row r="56" spans="1:16">
      <c r="A56" s="56" t="s">
        <v>58</v>
      </c>
      <c r="B56" s="58"/>
      <c r="C56" s="58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64"/>
    </row>
    <row r="57" spans="1:16">
      <c r="A57" s="57" t="s">
        <v>76</v>
      </c>
      <c r="B57" s="58" t="s">
        <v>40</v>
      </c>
      <c r="C57" s="58">
        <v>10</v>
      </c>
      <c r="D57" s="52"/>
      <c r="E57" s="52"/>
      <c r="F57" s="52"/>
      <c r="G57" s="52"/>
      <c r="H57" s="52"/>
      <c r="I57" s="52">
        <v>6</v>
      </c>
      <c r="J57" s="52"/>
      <c r="K57" s="52"/>
      <c r="L57" s="52">
        <v>2</v>
      </c>
      <c r="M57" s="52">
        <v>1</v>
      </c>
      <c r="N57" s="52">
        <v>1</v>
      </c>
      <c r="O57" s="52"/>
      <c r="P57" s="64"/>
    </row>
    <row r="58" spans="1:16">
      <c r="A58" s="53" t="s">
        <v>29</v>
      </c>
      <c r="B58" s="54"/>
      <c r="C58" s="55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64"/>
    </row>
    <row r="59" spans="1:16">
      <c r="A59" s="56" t="s">
        <v>30</v>
      </c>
      <c r="B59" s="58"/>
      <c r="C59" s="58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64"/>
    </row>
    <row r="60" spans="1:16">
      <c r="A60" s="56" t="s">
        <v>59</v>
      </c>
      <c r="B60" s="54"/>
      <c r="C60" s="55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64"/>
    </row>
    <row r="61" spans="1:16">
      <c r="A61" s="57" t="s">
        <v>60</v>
      </c>
      <c r="B61" s="52" t="s">
        <v>38</v>
      </c>
      <c r="C61" s="52">
        <v>1</v>
      </c>
      <c r="D61" s="52"/>
      <c r="E61" s="52"/>
      <c r="F61" s="52"/>
      <c r="G61" s="52">
        <v>1</v>
      </c>
      <c r="H61" s="52"/>
      <c r="I61" s="52"/>
      <c r="J61" s="52"/>
      <c r="K61" s="52"/>
      <c r="L61" s="52"/>
      <c r="M61" s="52"/>
      <c r="N61" s="52"/>
      <c r="O61" s="52"/>
      <c r="P61" s="64"/>
    </row>
    <row r="62" spans="1:16">
      <c r="A62" s="57" t="s">
        <v>61</v>
      </c>
      <c r="B62" s="52" t="s">
        <v>38</v>
      </c>
      <c r="C62" s="52">
        <v>12</v>
      </c>
      <c r="D62" s="52"/>
      <c r="E62" s="52">
        <v>1</v>
      </c>
      <c r="F62" s="52"/>
      <c r="G62" s="52"/>
      <c r="H62" s="52"/>
      <c r="I62" s="52">
        <v>6</v>
      </c>
      <c r="J62" s="52"/>
      <c r="K62" s="52">
        <v>2</v>
      </c>
      <c r="L62" s="52">
        <v>1</v>
      </c>
      <c r="M62" s="52">
        <v>2</v>
      </c>
      <c r="N62" s="52">
        <v>1</v>
      </c>
      <c r="O62" s="52"/>
      <c r="P62" s="64"/>
    </row>
  </sheetData>
  <mergeCells count="7">
    <mergeCell ref="P3:P4"/>
    <mergeCell ref="A1:P1"/>
    <mergeCell ref="A2:P2"/>
    <mergeCell ref="B3:C3"/>
    <mergeCell ref="D3:F3"/>
    <mergeCell ref="G3:O3"/>
    <mergeCell ref="A3:A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5" orientation="landscape" r:id="rId1"/>
  <headerFooter>
    <oddFooter>&amp;R&amp;"TH SarabunPSK,ธรรมดา"&amp;12&amp;F</oddFooter>
  </headerFooter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1"/>
  <sheetViews>
    <sheetView tabSelected="1" zoomScaleNormal="100" workbookViewId="0">
      <selection activeCell="F13" sqref="F13"/>
    </sheetView>
  </sheetViews>
  <sheetFormatPr defaultColWidth="9.140625" defaultRowHeight="24"/>
  <cols>
    <col min="1" max="1" width="54.28515625" style="1" bestFit="1" customWidth="1"/>
    <col min="2" max="2" width="9.140625" style="1" customWidth="1"/>
    <col min="3" max="3" width="10.7109375" style="1" customWidth="1"/>
    <col min="4" max="15" width="8.7109375" style="1" customWidth="1"/>
    <col min="16" max="16" width="27" style="14" customWidth="1"/>
    <col min="17" max="16384" width="9.140625" style="1"/>
  </cols>
  <sheetData>
    <row r="1" spans="1:16">
      <c r="A1" s="39" t="s">
        <v>20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</row>
    <row r="2" spans="1:16">
      <c r="A2" s="40" t="s">
        <v>31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</row>
    <row r="3" spans="1:16">
      <c r="A3" s="45" t="s">
        <v>4</v>
      </c>
      <c r="B3" s="41" t="s">
        <v>17</v>
      </c>
      <c r="C3" s="41"/>
      <c r="D3" s="42" t="s">
        <v>19</v>
      </c>
      <c r="E3" s="43"/>
      <c r="F3" s="44"/>
      <c r="G3" s="42" t="s">
        <v>21</v>
      </c>
      <c r="H3" s="43"/>
      <c r="I3" s="43"/>
      <c r="J3" s="43"/>
      <c r="K3" s="43"/>
      <c r="L3" s="43"/>
      <c r="M3" s="43"/>
      <c r="N3" s="43"/>
      <c r="O3" s="44"/>
      <c r="P3" s="37" t="s">
        <v>3</v>
      </c>
    </row>
    <row r="4" spans="1:16">
      <c r="A4" s="46"/>
      <c r="B4" s="3" t="s">
        <v>1</v>
      </c>
      <c r="C4" s="3" t="s">
        <v>18</v>
      </c>
      <c r="D4" s="2" t="s">
        <v>5</v>
      </c>
      <c r="E4" s="2" t="s">
        <v>6</v>
      </c>
      <c r="F4" s="2" t="s">
        <v>7</v>
      </c>
      <c r="G4" s="2" t="s">
        <v>8</v>
      </c>
      <c r="H4" s="2" t="s">
        <v>9</v>
      </c>
      <c r="I4" s="2" t="s">
        <v>10</v>
      </c>
      <c r="J4" s="2" t="s">
        <v>11</v>
      </c>
      <c r="K4" s="2" t="s">
        <v>12</v>
      </c>
      <c r="L4" s="2" t="s">
        <v>13</v>
      </c>
      <c r="M4" s="2" t="s">
        <v>14</v>
      </c>
      <c r="N4" s="2" t="s">
        <v>15</v>
      </c>
      <c r="O4" s="2" t="s">
        <v>16</v>
      </c>
      <c r="P4" s="38"/>
    </row>
    <row r="5" spans="1:16" s="4" customFormat="1">
      <c r="A5" s="15" t="s">
        <v>23</v>
      </c>
      <c r="B5" s="16" t="s">
        <v>24</v>
      </c>
      <c r="C5" s="17">
        <f t="shared" ref="C5:I5" si="0">(C6+C10)</f>
        <v>589080</v>
      </c>
      <c r="D5" s="17">
        <f t="shared" si="0"/>
        <v>43900</v>
      </c>
      <c r="E5" s="17">
        <f t="shared" si="0"/>
        <v>123060</v>
      </c>
      <c r="F5" s="17">
        <f t="shared" si="0"/>
        <v>76700</v>
      </c>
      <c r="G5" s="17">
        <f t="shared" si="0"/>
        <v>71960</v>
      </c>
      <c r="H5" s="17">
        <f t="shared" si="0"/>
        <v>69860</v>
      </c>
      <c r="I5" s="17">
        <f t="shared" si="0"/>
        <v>80400</v>
      </c>
      <c r="J5" s="31">
        <f>(J6+J10)</f>
        <v>49000</v>
      </c>
      <c r="K5" s="31">
        <f>(K6+K10)</f>
        <v>43000</v>
      </c>
      <c r="L5" s="31">
        <f>(L6+L10)</f>
        <v>31200</v>
      </c>
      <c r="M5" s="47" t="s">
        <v>64</v>
      </c>
      <c r="N5" s="48"/>
      <c r="O5" s="49"/>
      <c r="P5" s="33" t="s">
        <v>62</v>
      </c>
    </row>
    <row r="6" spans="1:16" s="9" customFormat="1">
      <c r="A6" s="18" t="s">
        <v>25</v>
      </c>
      <c r="B6" s="19" t="s">
        <v>24</v>
      </c>
      <c r="C6" s="24">
        <f t="shared" ref="C6:I6" si="1">(C7+C8+C9)</f>
        <v>556080</v>
      </c>
      <c r="D6" s="24">
        <f t="shared" si="1"/>
        <v>43900</v>
      </c>
      <c r="E6" s="24">
        <f t="shared" si="1"/>
        <v>123060</v>
      </c>
      <c r="F6" s="24">
        <f t="shared" si="1"/>
        <v>76700</v>
      </c>
      <c r="G6" s="24">
        <f t="shared" si="1"/>
        <v>61960</v>
      </c>
      <c r="H6" s="24">
        <f t="shared" si="1"/>
        <v>58360</v>
      </c>
      <c r="I6" s="24">
        <f t="shared" si="1"/>
        <v>80400</v>
      </c>
      <c r="J6" s="30">
        <f>(J7+J8+J9)</f>
        <v>44400</v>
      </c>
      <c r="K6" s="30">
        <f>(K7+K8+K9)</f>
        <v>40300</v>
      </c>
      <c r="L6" s="30">
        <f>(L7+L8+L9)</f>
        <v>27000</v>
      </c>
      <c r="M6" s="8"/>
      <c r="N6" s="8"/>
      <c r="O6" s="8"/>
      <c r="P6" s="32" t="s">
        <v>63</v>
      </c>
    </row>
    <row r="7" spans="1:16" s="9" customFormat="1">
      <c r="A7" s="20" t="s">
        <v>26</v>
      </c>
      <c r="B7" s="21" t="s">
        <v>24</v>
      </c>
      <c r="C7" s="25">
        <f>(D7+E7+F7+G7+H7+I7+J7+K7+L7)</f>
        <v>441500</v>
      </c>
      <c r="D7" s="25">
        <v>34100</v>
      </c>
      <c r="E7" s="25">
        <v>108700</v>
      </c>
      <c r="F7" s="25">
        <v>63400</v>
      </c>
      <c r="G7" s="25">
        <v>48100</v>
      </c>
      <c r="H7" s="25">
        <v>44500</v>
      </c>
      <c r="I7" s="25">
        <v>69200</v>
      </c>
      <c r="J7" s="26">
        <f>(19300+9000)</f>
        <v>28300</v>
      </c>
      <c r="K7" s="26">
        <f>(18000+9000)</f>
        <v>27000</v>
      </c>
      <c r="L7" s="26">
        <f>(9200+9000)</f>
        <v>18200</v>
      </c>
      <c r="M7" s="10"/>
      <c r="N7" s="10"/>
      <c r="O7" s="10"/>
      <c r="P7" s="12"/>
    </row>
    <row r="8" spans="1:16" s="9" customFormat="1">
      <c r="A8" s="20" t="s">
        <v>27</v>
      </c>
      <c r="B8" s="21" t="s">
        <v>24</v>
      </c>
      <c r="C8" s="25">
        <f>(D8+E8+F8+G8+H8+I8+J8+K8+L8)</f>
        <v>87080</v>
      </c>
      <c r="D8" s="25">
        <v>6300</v>
      </c>
      <c r="E8" s="25">
        <v>10860</v>
      </c>
      <c r="F8" s="25">
        <v>10300</v>
      </c>
      <c r="G8" s="25">
        <v>10860</v>
      </c>
      <c r="H8" s="25">
        <v>10860</v>
      </c>
      <c r="I8" s="25">
        <v>8200</v>
      </c>
      <c r="J8" s="27">
        <v>13100</v>
      </c>
      <c r="K8" s="27">
        <v>10300</v>
      </c>
      <c r="L8" s="27">
        <v>6300</v>
      </c>
      <c r="M8" s="34"/>
      <c r="N8" s="34"/>
      <c r="O8" s="34"/>
      <c r="P8" s="12"/>
    </row>
    <row r="9" spans="1:16" s="9" customFormat="1">
      <c r="A9" s="22" t="s">
        <v>28</v>
      </c>
      <c r="B9" s="23" t="s">
        <v>24</v>
      </c>
      <c r="C9" s="28">
        <f>(D9+E9+F9+G9+H9+I9+J9+K9+L9)</f>
        <v>27500</v>
      </c>
      <c r="D9" s="28">
        <v>3500</v>
      </c>
      <c r="E9" s="28">
        <v>3500</v>
      </c>
      <c r="F9" s="28">
        <v>3000</v>
      </c>
      <c r="G9" s="28">
        <v>3000</v>
      </c>
      <c r="H9" s="28">
        <v>3000</v>
      </c>
      <c r="I9" s="28">
        <v>3000</v>
      </c>
      <c r="J9" s="29">
        <v>3000</v>
      </c>
      <c r="K9" s="29">
        <v>3000</v>
      </c>
      <c r="L9" s="29">
        <v>2500</v>
      </c>
      <c r="M9" s="35"/>
      <c r="N9" s="35"/>
      <c r="O9" s="35"/>
      <c r="P9" s="12"/>
    </row>
    <row r="10" spans="1:16" s="9" customFormat="1">
      <c r="A10" s="18" t="s">
        <v>29</v>
      </c>
      <c r="B10" s="19" t="s">
        <v>24</v>
      </c>
      <c r="C10" s="24">
        <f t="shared" ref="C10:I10" si="2">(C11)</f>
        <v>33000</v>
      </c>
      <c r="D10" s="24">
        <f t="shared" si="2"/>
        <v>0</v>
      </c>
      <c r="E10" s="24">
        <f t="shared" si="2"/>
        <v>0</v>
      </c>
      <c r="F10" s="24">
        <f t="shared" si="2"/>
        <v>0</v>
      </c>
      <c r="G10" s="24">
        <f t="shared" si="2"/>
        <v>10000</v>
      </c>
      <c r="H10" s="24">
        <f t="shared" si="2"/>
        <v>11500</v>
      </c>
      <c r="I10" s="24">
        <f t="shared" si="2"/>
        <v>0</v>
      </c>
      <c r="J10" s="30">
        <f>(J11)</f>
        <v>4600</v>
      </c>
      <c r="K10" s="30">
        <f>(K11)</f>
        <v>2700</v>
      </c>
      <c r="L10" s="30">
        <f>(L11)</f>
        <v>4200</v>
      </c>
      <c r="M10" s="8"/>
      <c r="N10" s="8"/>
      <c r="O10" s="8"/>
      <c r="P10" s="11"/>
    </row>
    <row r="11" spans="1:16">
      <c r="A11" s="22" t="s">
        <v>30</v>
      </c>
      <c r="B11" s="23" t="s">
        <v>24</v>
      </c>
      <c r="C11" s="28">
        <f>(D11+E11+F11+G11+H11+I11+J11+K11+L11)</f>
        <v>33000</v>
      </c>
      <c r="D11" s="28">
        <v>0</v>
      </c>
      <c r="E11" s="28">
        <v>0</v>
      </c>
      <c r="F11" s="28">
        <v>0</v>
      </c>
      <c r="G11" s="28">
        <v>10000</v>
      </c>
      <c r="H11" s="28">
        <v>11500</v>
      </c>
      <c r="I11" s="28">
        <v>0</v>
      </c>
      <c r="J11" s="36">
        <v>4600</v>
      </c>
      <c r="K11" s="36">
        <v>2700</v>
      </c>
      <c r="L11" s="36">
        <v>4200</v>
      </c>
      <c r="M11" s="7"/>
      <c r="N11" s="7"/>
      <c r="O11" s="7"/>
      <c r="P11" s="13"/>
    </row>
  </sheetData>
  <mergeCells count="8">
    <mergeCell ref="M5:O5"/>
    <mergeCell ref="A1:P1"/>
    <mergeCell ref="A2:P2"/>
    <mergeCell ref="A3:A4"/>
    <mergeCell ref="B3:C3"/>
    <mergeCell ref="D3:F3"/>
    <mergeCell ref="G3:O3"/>
    <mergeCell ref="P3:P4"/>
  </mergeCells>
  <printOptions horizontalCentered="1"/>
  <pageMargins left="0.25" right="0.25" top="0.75" bottom="0.75" header="0.3" footer="0.3"/>
  <pageSetup paperSize="9" scale="69" orientation="landscape" r:id="rId1"/>
  <headerFooter>
    <oddFooter>&amp;R&amp;"TH SarabunPSK,ธรรมดา"&amp;12&amp;F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แบบฟอร์มแผนงาน</vt:lpstr>
      <vt:lpstr>แผนเงิน(รายเดือน)</vt:lpstr>
      <vt:lpstr>แบบฟอร์มแผนงาน!Print_Titles</vt:lpstr>
      <vt:lpstr>'แผนเงิน(รายเดือน)'!Print_Titles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w11</cp:lastModifiedBy>
  <cp:lastPrinted>2026-05-05T06:47:29Z</cp:lastPrinted>
  <dcterms:created xsi:type="dcterms:W3CDTF">2022-10-31T03:39:00Z</dcterms:created>
  <dcterms:modified xsi:type="dcterms:W3CDTF">2026-05-05T06:49:19Z</dcterms:modified>
</cp:coreProperties>
</file>